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ČERNÁ U BOHDANČE\ROZPOČET OBCE\ROZPOČET\ROZPOČET 20\Rozpočtová opatření\"/>
    </mc:Choice>
  </mc:AlternateContent>
  <bookViews>
    <workbookView xWindow="0" yWindow="0" windowWidth="28800" windowHeight="12435"/>
  </bookViews>
  <sheets>
    <sheet name="List1" sheetId="1" r:id="rId1"/>
    <sheet name="List2" sheetId="2" r:id="rId2"/>
    <sheet name="List3" sheetId="3" r:id="rId3"/>
  </sheets>
  <calcPr calcId="181029" iterateDelta="1E-4"/>
</workbook>
</file>

<file path=xl/calcChain.xml><?xml version="1.0" encoding="utf-8"?>
<calcChain xmlns="http://schemas.openxmlformats.org/spreadsheetml/2006/main">
  <c r="E24" i="1" l="1"/>
  <c r="C26" i="1" l="1"/>
  <c r="C25" i="1"/>
  <c r="D24" i="1"/>
  <c r="D13" i="1"/>
  <c r="D21" i="1" s="1"/>
  <c r="E27" i="1"/>
  <c r="E29" i="1"/>
  <c r="E14" i="1"/>
  <c r="E17" i="1"/>
  <c r="E20" i="1"/>
  <c r="E11" i="1"/>
  <c r="E9" i="1"/>
  <c r="C24" i="1"/>
  <c r="C21" i="1"/>
  <c r="C13" i="1"/>
  <c r="E13" i="1" l="1"/>
  <c r="E21" i="1"/>
  <c r="D25" i="1"/>
  <c r="D26" i="1" l="1"/>
</calcChain>
</file>

<file path=xl/sharedStrings.xml><?xml version="1.0" encoding="utf-8"?>
<sst xmlns="http://schemas.openxmlformats.org/spreadsheetml/2006/main" count="36" uniqueCount="36">
  <si>
    <t>číslo</t>
  </si>
  <si>
    <t>Schválený</t>
  </si>
  <si>
    <t>Celkem</t>
  </si>
  <si>
    <t>ř.</t>
  </si>
  <si>
    <t>rozpočet</t>
  </si>
  <si>
    <t>Třída 1 - Daňové příjmy</t>
  </si>
  <si>
    <t>Třída 2 - Nedaňové příjmy</t>
  </si>
  <si>
    <t>Třída 3 - Kapitálové příjmy</t>
  </si>
  <si>
    <t>Třída 4 - Přijaté dotace</t>
  </si>
  <si>
    <t>celkem příjmy</t>
  </si>
  <si>
    <t>z toho</t>
  </si>
  <si>
    <t>4112 - neinv. dot. - souhrnný dotační vztah</t>
  </si>
  <si>
    <t>4116 - dotace ze státního rozpočtu</t>
  </si>
  <si>
    <t>4122 - neinv.dotace přijaté od krajů</t>
  </si>
  <si>
    <t>4222 - invest.dotace přijaté od krajů</t>
  </si>
  <si>
    <t>4216 - investiční transfery ze SR</t>
  </si>
  <si>
    <t>PŘÍJMY CELKEM (ř.1+ř.2+ř.3+ř.4)</t>
  </si>
  <si>
    <t>Třída 5 - Běžné výdaje</t>
  </si>
  <si>
    <t>Třída 6 - Kapitálové výdaje</t>
  </si>
  <si>
    <t>VÝDAJE CELKEM (ř.6+ř.7)</t>
  </si>
  <si>
    <t>SALDO: PŘÍJMY - VÝDAJE (ř.5-ř.8)</t>
  </si>
  <si>
    <t xml:space="preserve">TŘÍDA 8 - FINANCOVÁNÍ    </t>
  </si>
  <si>
    <t>z toho:</t>
  </si>
  <si>
    <t>pol.8115- Změna stavu krát.peněž.prost.na BÚ</t>
  </si>
  <si>
    <t>pol.8124- Uhrazené splátky dlouh.přij.půjček</t>
  </si>
  <si>
    <t>Zpracoval: Jaroslav Ptáček</t>
  </si>
  <si>
    <t>Razítko a podpis</t>
  </si>
  <si>
    <t>Odpovídá: Jaroslav Ptáček</t>
  </si>
  <si>
    <t xml:space="preserve">          Sumář úpravy rozpočtu na rok 2020 - Příjmy a výdaje</t>
  </si>
  <si>
    <t>4213 - investiční dotace ze státních fondů</t>
  </si>
  <si>
    <t>4111 - dotace na volby, kompenzační bonus</t>
  </si>
  <si>
    <t>Schváleno dne:      31.12.2020</t>
  </si>
  <si>
    <t>Ze dne 31.12.2020</t>
  </si>
  <si>
    <t xml:space="preserve">    Rozpočtové opatření č. 7/2020 obce Černá u Bohdanče</t>
  </si>
  <si>
    <t>RO č. 7</t>
  </si>
  <si>
    <t>po RO č.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</si>
</sst>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>
    <font>
      <sz val="11"/>
      <color rgb="FF000000"/>
      <name val="Liberation Sans"/>
      <family val="2"/>
      <charset val="238"/>
    </font>
    <font>
      <sz val="11"/>
      <color rgb="FF000000"/>
      <name val="Liberation Sans"/>
      <family val="2"/>
      <charset val="238"/>
    </font>
    <font>
      <b/>
      <sz val="10"/>
      <color rgb="FF000000"/>
      <name val="Liberation Sans"/>
      <family val="2"/>
      <charset val="238"/>
    </font>
    <font>
      <sz val="10"/>
      <color rgb="FFFFFFFF"/>
      <name val="Liberation Sans"/>
      <family val="2"/>
      <charset val="238"/>
    </font>
    <font>
      <sz val="10"/>
      <color rgb="FFCC0000"/>
      <name val="Liberation Sans"/>
      <family val="2"/>
      <charset val="238"/>
    </font>
    <font>
      <b/>
      <sz val="10"/>
      <color rgb="FFFFFFFF"/>
      <name val="Liberation Sans"/>
      <family val="2"/>
      <charset val="238"/>
    </font>
    <font>
      <sz val="10"/>
      <color rgb="FF000000"/>
      <name val="Arial CE"/>
      <charset val="238"/>
    </font>
    <font>
      <i/>
      <sz val="10"/>
      <color rgb="FF808080"/>
      <name val="Liberation Sans"/>
      <family val="2"/>
      <charset val="238"/>
    </font>
    <font>
      <sz val="10"/>
      <color rgb="FF006600"/>
      <name val="Liberation Sans"/>
      <family val="2"/>
      <charset val="238"/>
    </font>
    <font>
      <b/>
      <sz val="24"/>
      <color rgb="FF000000"/>
      <name val="Liberation Sans"/>
      <family val="2"/>
      <charset val="238"/>
    </font>
    <font>
      <sz val="18"/>
      <color rgb="FF000000"/>
      <name val="Liberation Sans"/>
      <family val="2"/>
      <charset val="238"/>
    </font>
    <font>
      <sz val="12"/>
      <color rgb="FF000000"/>
      <name val="Liberation Sans"/>
      <family val="2"/>
      <charset val="238"/>
    </font>
    <font>
      <u/>
      <sz val="10"/>
      <color rgb="FF0000EE"/>
      <name val="Liberation Sans"/>
      <family val="2"/>
      <charset val="238"/>
    </font>
    <font>
      <sz val="10"/>
      <color rgb="FF996600"/>
      <name val="Liberation Sans"/>
      <family val="2"/>
      <charset val="238"/>
    </font>
    <font>
      <sz val="10"/>
      <color rgb="FF333333"/>
      <name val="Liberation Sans"/>
      <family val="2"/>
      <charset val="238"/>
    </font>
    <font>
      <b/>
      <sz val="16"/>
      <color rgb="FF000000"/>
      <name val="Times New Roman CE"/>
      <charset val="238"/>
    </font>
    <font>
      <b/>
      <sz val="10"/>
      <color rgb="FF000000"/>
      <name val="Times New Roman CE"/>
      <charset val="238"/>
    </font>
    <font>
      <sz val="12"/>
      <color rgb="FF000000"/>
      <name val="Times New Roman CE"/>
      <charset val="238"/>
    </font>
    <font>
      <b/>
      <sz val="14"/>
      <color rgb="FF000000"/>
      <name val="Times New Roman CE"/>
      <charset val="238"/>
    </font>
    <font>
      <b/>
      <sz val="12"/>
      <color rgb="FF000000"/>
      <name val="Times New Roman CE"/>
      <charset val="238"/>
    </font>
    <font>
      <b/>
      <sz val="10"/>
      <color rgb="FF000000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9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26">
    <xf numFmtId="0" fontId="0" fillId="0" borderId="0" xfId="0"/>
    <xf numFmtId="0" fontId="15" fillId="0" borderId="0" xfId="7" applyFont="1" applyFill="1" applyAlignment="1">
      <alignment horizontal="left"/>
    </xf>
    <xf numFmtId="0" fontId="16" fillId="0" borderId="0" xfId="7" applyFont="1" applyFill="1" applyAlignment="1"/>
    <xf numFmtId="0" fontId="6" fillId="0" borderId="0" xfId="7" applyFont="1" applyFill="1" applyAlignment="1"/>
    <xf numFmtId="0" fontId="17" fillId="0" borderId="0" xfId="7" applyFont="1" applyFill="1" applyAlignment="1"/>
    <xf numFmtId="0" fontId="18" fillId="0" borderId="0" xfId="7" applyFont="1" applyFill="1" applyAlignment="1"/>
    <xf numFmtId="0" fontId="19" fillId="0" borderId="0" xfId="7" applyFont="1" applyFill="1" applyAlignment="1"/>
    <xf numFmtId="0" fontId="18" fillId="9" borderId="2" xfId="7" applyFont="1" applyFill="1" applyBorder="1" applyAlignment="1">
      <alignment horizontal="center"/>
    </xf>
    <xf numFmtId="0" fontId="18" fillId="9" borderId="3" xfId="7" applyFont="1" applyFill="1" applyBorder="1" applyAlignment="1"/>
    <xf numFmtId="0" fontId="19" fillId="9" borderId="2" xfId="7" applyFont="1" applyFill="1" applyBorder="1" applyAlignment="1">
      <alignment horizontal="center"/>
    </xf>
    <xf numFmtId="164" fontId="19" fillId="9" borderId="2" xfId="7" applyNumberFormat="1" applyFont="1" applyFill="1" applyBorder="1" applyAlignment="1">
      <alignment horizontal="center"/>
    </xf>
    <xf numFmtId="0" fontId="18" fillId="9" borderId="4" xfId="7" applyFont="1" applyFill="1" applyBorder="1" applyAlignment="1">
      <alignment horizontal="center"/>
    </xf>
    <xf numFmtId="0" fontId="18" fillId="9" borderId="0" xfId="7" applyFont="1" applyFill="1" applyAlignment="1"/>
    <xf numFmtId="0" fontId="19" fillId="9" borderId="4" xfId="7" applyFont="1" applyFill="1" applyBorder="1" applyAlignment="1">
      <alignment horizontal="center"/>
    </xf>
    <xf numFmtId="164" fontId="19" fillId="9" borderId="4" xfId="7" applyNumberFormat="1" applyFont="1" applyFill="1" applyBorder="1" applyAlignment="1">
      <alignment horizontal="center"/>
    </xf>
    <xf numFmtId="0" fontId="19" fillId="0" borderId="5" xfId="7" applyFont="1" applyFill="1" applyBorder="1" applyAlignment="1">
      <alignment horizontal="center"/>
    </xf>
    <xf numFmtId="0" fontId="19" fillId="0" borderId="5" xfId="7" applyFont="1" applyFill="1" applyBorder="1" applyAlignment="1"/>
    <xf numFmtId="0" fontId="19" fillId="0" borderId="5" xfId="7" applyFont="1" applyFill="1" applyBorder="1" applyAlignment="1">
      <alignment horizontal="left"/>
    </xf>
    <xf numFmtId="0" fontId="19" fillId="10" borderId="5" xfId="7" applyFont="1" applyFill="1" applyBorder="1" applyAlignment="1">
      <alignment horizontal="center"/>
    </xf>
    <xf numFmtId="0" fontId="19" fillId="10" borderId="5" xfId="7" applyFont="1" applyFill="1" applyBorder="1" applyAlignment="1"/>
    <xf numFmtId="0" fontId="20" fillId="0" borderId="0" xfId="7" applyFont="1" applyFill="1" applyAlignment="1"/>
    <xf numFmtId="0" fontId="19" fillId="0" borderId="0" xfId="7" applyFont="1" applyFill="1" applyAlignment="1">
      <alignment horizontal="center"/>
    </xf>
    <xf numFmtId="4" fontId="19" fillId="0" borderId="5" xfId="7" applyNumberFormat="1" applyFont="1" applyFill="1" applyBorder="1" applyAlignment="1">
      <alignment horizontal="right"/>
    </xf>
    <xf numFmtId="4" fontId="19" fillId="10" borderId="5" xfId="7" applyNumberFormat="1" applyFont="1" applyFill="1" applyBorder="1" applyAlignment="1">
      <alignment horizontal="right"/>
    </xf>
    <xf numFmtId="4" fontId="0" fillId="0" borderId="5" xfId="0" applyNumberFormat="1" applyBorder="1"/>
    <xf numFmtId="14" fontId="16" fillId="0" borderId="0" xfId="7" applyNumberFormat="1" applyFont="1" applyFill="1" applyAlignment="1"/>
  </cellXfs>
  <cellStyles count="19">
    <cellStyle name="Accent" xfId="1"/>
    <cellStyle name="Accent 1" xfId="2"/>
    <cellStyle name="Accent 2" xfId="3"/>
    <cellStyle name="Accent 3" xfId="4"/>
    <cellStyle name="Bad" xfId="5"/>
    <cellStyle name="Error" xfId="6"/>
    <cellStyle name="Excel Built-in Normal" xfId="7"/>
    <cellStyle name="Footnote" xfId="8"/>
    <cellStyle name="Good" xfId="9"/>
    <cellStyle name="Heading (user)" xfId="10"/>
    <cellStyle name="Heading 1" xfId="11"/>
    <cellStyle name="Heading 2" xfId="12"/>
    <cellStyle name="Hyperlink" xfId="13"/>
    <cellStyle name="Neutral" xfId="14"/>
    <cellStyle name="Normální" xfId="0" builtinId="0" customBuiltin="1"/>
    <cellStyle name="Note" xfId="15"/>
    <cellStyle name="Status" xfId="16"/>
    <cellStyle name="Text" xfId="17"/>
    <cellStyle name="Warning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32"/>
  <sheetViews>
    <sheetView showGridLines="0" tabSelected="1" workbookViewId="0">
      <selection activeCell="E25" sqref="E25"/>
    </sheetView>
  </sheetViews>
  <sheetFormatPr defaultRowHeight="12.75" customHeight="1"/>
  <cols>
    <col min="1" max="1" width="5.5" style="3" customWidth="1"/>
    <col min="2" max="2" width="41.875" style="3" customWidth="1"/>
    <col min="3" max="3" width="11.875" style="3" customWidth="1"/>
    <col min="4" max="5" width="12.5" style="3" customWidth="1"/>
    <col min="6" max="257" width="8" style="3" customWidth="1"/>
    <col min="258" max="1024" width="8" customWidth="1"/>
    <col min="1025" max="1025" width="9" customWidth="1"/>
  </cols>
  <sheetData>
    <row r="1" spans="1:5" ht="27" customHeight="1">
      <c r="A1" s="1" t="s">
        <v>33</v>
      </c>
      <c r="B1" s="2"/>
      <c r="C1" s="2"/>
      <c r="D1" s="2"/>
      <c r="E1" s="2"/>
    </row>
    <row r="2" spans="1:5" ht="27" customHeight="1">
      <c r="A2" s="1"/>
      <c r="B2" s="2"/>
      <c r="C2" s="2"/>
      <c r="D2" s="2"/>
      <c r="E2" s="2"/>
    </row>
    <row r="3" spans="1:5" ht="27" customHeight="1">
      <c r="A3" s="4" t="s">
        <v>31</v>
      </c>
      <c r="B3" s="25"/>
      <c r="C3" s="2"/>
      <c r="D3" s="2" t="s">
        <v>32</v>
      </c>
      <c r="E3" s="2"/>
    </row>
    <row r="4" spans="1:5" ht="27" customHeight="1">
      <c r="A4" s="4"/>
      <c r="B4" s="2"/>
      <c r="C4" s="2"/>
      <c r="D4" s="2"/>
      <c r="E4" s="2"/>
    </row>
    <row r="5" spans="1:5" ht="18.75">
      <c r="A5" s="5" t="s">
        <v>28</v>
      </c>
      <c r="B5" s="6"/>
      <c r="C5" s="6"/>
      <c r="D5" s="6"/>
      <c r="E5" s="6"/>
    </row>
    <row r="6" spans="1:5" ht="12.75" customHeight="1">
      <c r="C6" s="6"/>
      <c r="D6" s="6"/>
      <c r="E6" s="6"/>
    </row>
    <row r="7" spans="1:5" ht="18.75">
      <c r="A7" s="7" t="s">
        <v>0</v>
      </c>
      <c r="B7" s="8"/>
      <c r="C7" s="9" t="s">
        <v>1</v>
      </c>
      <c r="D7" s="9" t="s">
        <v>34</v>
      </c>
      <c r="E7" s="10" t="s">
        <v>2</v>
      </c>
    </row>
    <row r="8" spans="1:5" ht="18.75">
      <c r="A8" s="11" t="s">
        <v>3</v>
      </c>
      <c r="B8" s="12"/>
      <c r="C8" s="13" t="s">
        <v>4</v>
      </c>
      <c r="D8" s="13"/>
      <c r="E8" s="14" t="s">
        <v>35</v>
      </c>
    </row>
    <row r="9" spans="1:5" ht="15.75">
      <c r="A9" s="15">
        <v>1</v>
      </c>
      <c r="B9" s="16" t="s">
        <v>5</v>
      </c>
      <c r="C9" s="22">
        <v>7810000</v>
      </c>
      <c r="D9" s="22">
        <v>19000</v>
      </c>
      <c r="E9" s="22">
        <f>C9+D9</f>
        <v>7829000</v>
      </c>
    </row>
    <row r="10" spans="1:5" ht="15.75">
      <c r="A10" s="15">
        <v>2</v>
      </c>
      <c r="B10" s="16" t="s">
        <v>6</v>
      </c>
      <c r="C10" s="22">
        <v>386000</v>
      </c>
      <c r="D10" s="22">
        <v>10000</v>
      </c>
      <c r="E10" s="22">
        <v>485000</v>
      </c>
    </row>
    <row r="11" spans="1:5" ht="15.75">
      <c r="A11" s="15">
        <v>3</v>
      </c>
      <c r="B11" s="16" t="s">
        <v>7</v>
      </c>
      <c r="C11" s="22">
        <v>0</v>
      </c>
      <c r="D11" s="22">
        <v>0</v>
      </c>
      <c r="E11" s="22">
        <f t="shared" ref="E11:E29" si="0">C11+D11</f>
        <v>0</v>
      </c>
    </row>
    <row r="12" spans="1:5" ht="15.75">
      <c r="A12" s="15">
        <v>4</v>
      </c>
      <c r="B12" s="16" t="s">
        <v>8</v>
      </c>
      <c r="C12" s="22">
        <v>164200</v>
      </c>
      <c r="D12" s="22">
        <v>-31653</v>
      </c>
      <c r="E12" s="22">
        <v>4689327</v>
      </c>
    </row>
    <row r="13" spans="1:5" ht="15.75">
      <c r="A13" s="15"/>
      <c r="B13" s="16" t="s">
        <v>9</v>
      </c>
      <c r="C13" s="22">
        <f>SUM(C9:C12)</f>
        <v>8360200</v>
      </c>
      <c r="D13" s="22">
        <f>SUM(D9:D12)</f>
        <v>-2653</v>
      </c>
      <c r="E13" s="22">
        <f>E9+E10+E11+E12</f>
        <v>13003327</v>
      </c>
    </row>
    <row r="14" spans="1:5" ht="15.75">
      <c r="A14" s="15" t="s">
        <v>10</v>
      </c>
      <c r="B14" s="16" t="s">
        <v>11</v>
      </c>
      <c r="C14" s="22">
        <v>119400</v>
      </c>
      <c r="D14" s="22">
        <v>0</v>
      </c>
      <c r="E14" s="22">
        <f t="shared" si="0"/>
        <v>119400</v>
      </c>
    </row>
    <row r="15" spans="1:5" ht="15.75">
      <c r="A15" s="15"/>
      <c r="B15" s="17" t="s">
        <v>12</v>
      </c>
      <c r="C15" s="22">
        <v>44800</v>
      </c>
      <c r="D15" s="22">
        <v>-31653</v>
      </c>
      <c r="E15" s="22">
        <v>245947</v>
      </c>
    </row>
    <row r="16" spans="1:5" ht="15.75">
      <c r="A16" s="15"/>
      <c r="B16" s="17" t="s">
        <v>29</v>
      </c>
      <c r="C16" s="22">
        <v>0</v>
      </c>
      <c r="D16" s="22">
        <v>0</v>
      </c>
      <c r="E16" s="22">
        <v>3442980</v>
      </c>
    </row>
    <row r="17" spans="1:5" ht="15.75">
      <c r="A17" s="15"/>
      <c r="B17" s="16" t="s">
        <v>13</v>
      </c>
      <c r="C17" s="22">
        <v>0</v>
      </c>
      <c r="D17" s="22">
        <v>0</v>
      </c>
      <c r="E17" s="22">
        <f t="shared" si="0"/>
        <v>0</v>
      </c>
    </row>
    <row r="18" spans="1:5" ht="15.75">
      <c r="A18" s="15"/>
      <c r="B18" s="16" t="s">
        <v>14</v>
      </c>
      <c r="C18" s="22">
        <v>0</v>
      </c>
      <c r="D18" s="22">
        <v>0</v>
      </c>
      <c r="E18" s="22">
        <v>80000</v>
      </c>
    </row>
    <row r="19" spans="1:5" ht="15.75">
      <c r="A19" s="15"/>
      <c r="B19" s="16" t="s">
        <v>30</v>
      </c>
      <c r="C19" s="22">
        <v>0</v>
      </c>
      <c r="D19" s="22">
        <v>0</v>
      </c>
      <c r="E19" s="22">
        <v>801000</v>
      </c>
    </row>
    <row r="20" spans="1:5" ht="15.75">
      <c r="A20" s="15"/>
      <c r="B20" s="16" t="s">
        <v>15</v>
      </c>
      <c r="C20" s="22">
        <v>0</v>
      </c>
      <c r="D20" s="22">
        <v>0</v>
      </c>
      <c r="E20" s="22">
        <f t="shared" si="0"/>
        <v>0</v>
      </c>
    </row>
    <row r="21" spans="1:5" ht="15.75">
      <c r="A21" s="18">
        <v>5</v>
      </c>
      <c r="B21" s="19" t="s">
        <v>16</v>
      </c>
      <c r="C21" s="23">
        <f>C13</f>
        <v>8360200</v>
      </c>
      <c r="D21" s="23">
        <f>D13</f>
        <v>-2653</v>
      </c>
      <c r="E21" s="23">
        <f>E9+E10+E11+E12</f>
        <v>13003327</v>
      </c>
    </row>
    <row r="22" spans="1:5" ht="15.75">
      <c r="A22" s="15">
        <v>6</v>
      </c>
      <c r="B22" s="16" t="s">
        <v>17</v>
      </c>
      <c r="C22" s="22">
        <v>5653802</v>
      </c>
      <c r="D22" s="22">
        <v>-2653</v>
      </c>
      <c r="E22" s="22">
        <v>5935618.5</v>
      </c>
    </row>
    <row r="23" spans="1:5" ht="15.75">
      <c r="A23" s="15">
        <v>7</v>
      </c>
      <c r="B23" s="16" t="s">
        <v>18</v>
      </c>
      <c r="C23" s="22">
        <v>2500000</v>
      </c>
      <c r="D23" s="22">
        <v>0</v>
      </c>
      <c r="E23" s="22">
        <v>6022980</v>
      </c>
    </row>
    <row r="24" spans="1:5" ht="15.75">
      <c r="A24" s="18">
        <v>8</v>
      </c>
      <c r="B24" s="19" t="s">
        <v>19</v>
      </c>
      <c r="C24" s="23">
        <f>SUM(C22:C23)</f>
        <v>8153802</v>
      </c>
      <c r="D24" s="23">
        <f>SUM(D22:D23)</f>
        <v>-2653</v>
      </c>
      <c r="E24" s="23">
        <f>E22+E23</f>
        <v>11958598.5</v>
      </c>
    </row>
    <row r="25" spans="1:5" ht="15.75">
      <c r="A25" s="15">
        <v>9</v>
      </c>
      <c r="B25" s="16" t="s">
        <v>20</v>
      </c>
      <c r="C25" s="22">
        <f>C21-C24</f>
        <v>206398</v>
      </c>
      <c r="D25" s="22">
        <f>D21-D24</f>
        <v>0</v>
      </c>
      <c r="E25" s="22">
        <v>1044728.5</v>
      </c>
    </row>
    <row r="26" spans="1:5" ht="15.75">
      <c r="A26" s="15">
        <v>10</v>
      </c>
      <c r="B26" s="16" t="s">
        <v>21</v>
      </c>
      <c r="C26" s="22">
        <f>-C25</f>
        <v>-206398</v>
      </c>
      <c r="D26" s="22">
        <f>-D25</f>
        <v>0</v>
      </c>
      <c r="E26" s="22">
        <v>-1044728.5</v>
      </c>
    </row>
    <row r="27" spans="1:5" ht="15.75">
      <c r="A27" s="16"/>
      <c r="B27" s="16" t="s">
        <v>22</v>
      </c>
      <c r="C27" s="22"/>
      <c r="D27" s="22"/>
      <c r="E27" s="22">
        <f t="shared" si="0"/>
        <v>0</v>
      </c>
    </row>
    <row r="28" spans="1:5" ht="15.75">
      <c r="A28" s="16"/>
      <c r="B28" s="16" t="s">
        <v>23</v>
      </c>
      <c r="C28" s="24"/>
      <c r="D28" s="22">
        <v>0</v>
      </c>
      <c r="E28" s="22">
        <v>-838330.5</v>
      </c>
    </row>
    <row r="29" spans="1:5" ht="15.75">
      <c r="A29" s="16"/>
      <c r="B29" s="16" t="s">
        <v>24</v>
      </c>
      <c r="C29" s="22">
        <v>-206398</v>
      </c>
      <c r="D29" s="22">
        <v>0</v>
      </c>
      <c r="E29" s="22">
        <f t="shared" si="0"/>
        <v>-206398</v>
      </c>
    </row>
    <row r="30" spans="1:5" ht="34.5" customHeight="1">
      <c r="B30" s="4"/>
      <c r="C30" s="4"/>
      <c r="D30" s="4"/>
      <c r="E30" s="4"/>
    </row>
    <row r="31" spans="1:5" ht="12.75" customHeight="1">
      <c r="A31" s="3" t="s">
        <v>25</v>
      </c>
      <c r="B31" s="20"/>
      <c r="C31" s="21" t="s">
        <v>26</v>
      </c>
      <c r="D31" s="21"/>
      <c r="E31" s="21"/>
    </row>
    <row r="32" spans="1:5" ht="12.75" customHeight="1">
      <c r="A32" s="3" t="s">
        <v>27</v>
      </c>
    </row>
  </sheetData>
  <pageMargins left="0.59015748031496096" right="0.39370078740157505" top="0.88543307086614198" bottom="1.2791338582677159" header="0.59015748031496096" footer="0.98385826771653495"/>
  <pageSetup paperSize="9" fitToWidth="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"/>
  <sheetViews>
    <sheetView workbookViewId="0"/>
  </sheetViews>
  <sheetFormatPr defaultRowHeight="12.75" customHeight="1"/>
  <cols>
    <col min="1" max="257" width="8" style="3" customWidth="1"/>
    <col min="258" max="1024" width="8" customWidth="1"/>
    <col min="1025" max="1025" width="9" customWidth="1"/>
  </cols>
  <sheetData/>
  <pageMargins left="0.78740157480314998" right="0.78740157480314998" top="1.2791338582677159" bottom="1.2791338582677159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"/>
  <sheetViews>
    <sheetView workbookViewId="0"/>
  </sheetViews>
  <sheetFormatPr defaultRowHeight="12.75" customHeight="1"/>
  <cols>
    <col min="1" max="257" width="8" style="3" customWidth="1"/>
    <col min="258" max="1024" width="8" customWidth="1"/>
    <col min="1025" max="1025" width="9" customWidth="1"/>
  </cols>
  <sheetData/>
  <pageMargins left="0.78740157480314998" right="0.78740157480314998" top="1.2791338582677159" bottom="1.2791338582677159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34478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OU Černá</cp:lastModifiedBy>
  <cp:revision>4</cp:revision>
  <cp:lastPrinted>2021-01-14T10:37:06Z</cp:lastPrinted>
  <dcterms:created xsi:type="dcterms:W3CDTF">2019-04-25T13:37:09Z</dcterms:created>
  <dcterms:modified xsi:type="dcterms:W3CDTF">2021-01-14T12:24:58Z</dcterms:modified>
</cp:coreProperties>
</file>